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ate1904="1"/>
  <mc:AlternateContent xmlns:mc="http://schemas.openxmlformats.org/markup-compatibility/2006">
    <mc:Choice Requires="x15">
      <x15ac:absPath xmlns:x15ac="http://schemas.microsoft.com/office/spreadsheetml/2010/11/ac" url="/Users/boscobueler/Security/ Daten1 Aktuell/SCHULEN/TS Hochbau Pfäffikon/ 04 KLASSEN : Schulungsunterlagen/Klasse 2020_2023/OEKOBILANZ/10_B_Ökobilanz 8 Aussenwandbeispiele/230206 Aussenwände Oekobilanz DATEN/"/>
    </mc:Choice>
  </mc:AlternateContent>
  <xr:revisionPtr revIDLastSave="0" documentId="13_ncr:1_{4955139E-811C-F146-A8D2-F91E47F3CBFB}" xr6:coauthVersionLast="47" xr6:coauthVersionMax="47" xr10:uidLastSave="{00000000-0000-0000-0000-000000000000}"/>
  <bookViews>
    <workbookView xWindow="0" yWindow="760" windowWidth="27460" windowHeight="20920" tabRatio="500" xr2:uid="{00000000-000D-0000-FFFF-FFFF00000000}"/>
  </bookViews>
  <sheets>
    <sheet name="Tabelle1" sheetId="1" r:id="rId1"/>
  </sheets>
  <calcPr calcId="191029" concurrentCalc="0"/>
  <customWorkbookViews>
    <customWorkbookView name="Karl-Heinz - Persönliche Ansicht" guid="{CA52EBE3-5A90-4C9D-873A-F0F95D7DD782}" mergeInterval="0" personalView="1" maximized="1" xWindow="1912" yWindow="172" windowWidth="1616" windowHeight="916" tabRatio="500" activeSheetId="1"/>
    <customWorkbookView name="Bosco Büeler - Persönliche Ansicht" guid="{AFE5AA5F-35B8-7A49-A222-B0C3A9C395A8}" mergeInterval="0" personalView="1" xWindow="11" yWindow="92" windowWidth="1507" windowHeight="743" tabRatio="500" activeSheetId="1"/>
    <customWorkbookView name="Microsoft Office-Anwender - Persönliche Ansicht" guid="{8FFB17AD-340A-8347-82D2-C468EB0EEA0F}" mergeInterval="0" personalView="1" windowWidth="1545" windowHeight="443" tabRatio="500" activeSheetId="1"/>
    <customWorkbookView name="Microsoft Office User - Persönliche Ansicht" guid="{F6F95020-B3E6-6146-9DAF-DDC3F3ED961F}" mergeInterval="0" personalView="1" maximized="1" yWindow="38" windowWidth="1728" windowHeight="1079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M11" i="1"/>
  <c r="P11" i="1"/>
  <c r="S11" i="1"/>
  <c r="V11" i="1"/>
  <c r="M12" i="1"/>
  <c r="P12" i="1"/>
  <c r="S12" i="1"/>
  <c r="V12" i="1"/>
  <c r="H13" i="1"/>
  <c r="M13" i="1"/>
  <c r="P13" i="1"/>
  <c r="S13" i="1"/>
  <c r="V13" i="1"/>
  <c r="H14" i="1"/>
  <c r="M14" i="1"/>
  <c r="P14" i="1"/>
  <c r="S14" i="1"/>
  <c r="V14" i="1"/>
  <c r="H15" i="1"/>
  <c r="M15" i="1"/>
  <c r="P15" i="1"/>
  <c r="S15" i="1"/>
  <c r="V15" i="1"/>
  <c r="H16" i="1"/>
  <c r="M16" i="1"/>
  <c r="P16" i="1"/>
  <c r="S16" i="1"/>
  <c r="V16" i="1"/>
  <c r="H17" i="1"/>
  <c r="M17" i="1"/>
  <c r="P17" i="1"/>
  <c r="S17" i="1"/>
  <c r="V17" i="1"/>
  <c r="H18" i="1"/>
  <c r="M18" i="1"/>
  <c r="P18" i="1"/>
  <c r="S18" i="1"/>
  <c r="V18" i="1"/>
  <c r="H19" i="1"/>
  <c r="M19" i="1"/>
  <c r="P19" i="1"/>
  <c r="S19" i="1"/>
  <c r="V19" i="1"/>
  <c r="H20" i="1"/>
  <c r="M20" i="1"/>
  <c r="P20" i="1"/>
  <c r="S20" i="1"/>
  <c r="V20" i="1"/>
  <c r="H21" i="1"/>
  <c r="M21" i="1"/>
  <c r="P21" i="1"/>
  <c r="S21" i="1"/>
  <c r="V21" i="1"/>
  <c r="H22" i="1"/>
  <c r="M22" i="1"/>
  <c r="P22" i="1"/>
  <c r="S22" i="1"/>
  <c r="V22" i="1"/>
  <c r="H23" i="1"/>
  <c r="M23" i="1"/>
  <c r="P23" i="1"/>
  <c r="S23" i="1"/>
  <c r="V23" i="1"/>
  <c r="H24" i="1"/>
  <c r="M24" i="1"/>
  <c r="P24" i="1"/>
  <c r="S24" i="1"/>
  <c r="V24" i="1"/>
  <c r="H25" i="1"/>
  <c r="M25" i="1"/>
  <c r="P25" i="1"/>
  <c r="S25" i="1"/>
  <c r="V25" i="1"/>
  <c r="H26" i="1"/>
  <c r="M26" i="1"/>
  <c r="P26" i="1"/>
  <c r="S26" i="1"/>
  <c r="V26" i="1"/>
  <c r="G29" i="1"/>
  <c r="H29" i="1"/>
  <c r="M29" i="1"/>
  <c r="P29" i="1"/>
  <c r="S29" i="1"/>
  <c r="V29" i="1"/>
</calcChain>
</file>

<file path=xl/sharedStrings.xml><?xml version="1.0" encoding="utf-8"?>
<sst xmlns="http://schemas.openxmlformats.org/spreadsheetml/2006/main" count="96" uniqueCount="82">
  <si>
    <t>Spalte H : Spalte J x Spalte O = Spalte P</t>
    <phoneticPr fontId="1" type="noConversion"/>
  </si>
  <si>
    <t>Spalte H : Spalte J x Spalte R = Spalte S</t>
    <phoneticPr fontId="1" type="noConversion"/>
  </si>
  <si>
    <t>davon PEI nicht erneuerbare Energie/a</t>
    <phoneticPr fontId="1" type="noConversion"/>
  </si>
  <si>
    <t>Bei allen Feldern mit einer Einrahmung müssen Daten eingegeben werden!</t>
    <phoneticPr fontId="1" type="noConversion"/>
  </si>
  <si>
    <t>meist</t>
    <phoneticPr fontId="1" type="noConversion"/>
  </si>
  <si>
    <t>kWh/a</t>
    <phoneticPr fontId="1" type="noConversion"/>
  </si>
  <si>
    <t>kWh</t>
    <phoneticPr fontId="1" type="noConversion"/>
  </si>
  <si>
    <t>m</t>
    <phoneticPr fontId="1" type="noConversion"/>
  </si>
  <si>
    <t>kg/m3</t>
  </si>
  <si>
    <t>Bemerkungen:</t>
    <phoneticPr fontId="1" type="noConversion"/>
  </si>
  <si>
    <t>Menge</t>
  </si>
  <si>
    <t>Primärenergie PEI in kWh</t>
    <phoneticPr fontId="1" type="noConversion"/>
  </si>
  <si>
    <t>TOTAL pro Element und Jahr</t>
    <phoneticPr fontId="1" type="noConversion"/>
  </si>
  <si>
    <t>kg CO2/a</t>
    <phoneticPr fontId="1" type="noConversion"/>
  </si>
  <si>
    <t>Umweltbelastungspunkte UBP/a</t>
    <phoneticPr fontId="1" type="noConversion"/>
  </si>
  <si>
    <t>Treibhausgasemission CO2/a</t>
    <phoneticPr fontId="1" type="noConversion"/>
  </si>
  <si>
    <t>Ökobilanzberechnung MIT Nutzungszeit</t>
    <phoneticPr fontId="1" type="noConversion"/>
  </si>
  <si>
    <t>Bauelement EKG:</t>
    <phoneticPr fontId="1" type="noConversion"/>
  </si>
  <si>
    <t>Funktion</t>
    <phoneticPr fontId="1" type="noConversion"/>
  </si>
  <si>
    <t>Material</t>
    <phoneticPr fontId="1" type="noConversion"/>
  </si>
  <si>
    <t>kg CO2</t>
    <phoneticPr fontId="1" type="noConversion"/>
  </si>
  <si>
    <t>Masse</t>
    <phoneticPr fontId="1" type="noConversion"/>
  </si>
  <si>
    <t>kg</t>
    <phoneticPr fontId="1" type="noConversion"/>
  </si>
  <si>
    <t>Dicke</t>
    <phoneticPr fontId="1" type="noConversion"/>
  </si>
  <si>
    <t>Mat. Nr</t>
    <phoneticPr fontId="1" type="noConversion"/>
  </si>
  <si>
    <t>Grösse</t>
    <phoneticPr fontId="1" type="noConversion"/>
  </si>
  <si>
    <t>Rohdichte</t>
    <phoneticPr fontId="1" type="noConversion"/>
  </si>
  <si>
    <t>Einheit</t>
    <phoneticPr fontId="1" type="noConversion"/>
  </si>
  <si>
    <t>Rechenmodus:</t>
  </si>
  <si>
    <t>UBP</t>
    <phoneticPr fontId="1" type="noConversion"/>
  </si>
  <si>
    <t>kWh</t>
    <phoneticPr fontId="1" type="noConversion"/>
  </si>
  <si>
    <t>kg CO2</t>
    <phoneticPr fontId="1" type="noConversion"/>
  </si>
  <si>
    <t>pro 1 m2</t>
    <phoneticPr fontId="1" type="noConversion"/>
  </si>
  <si>
    <t>UmweltBelastungs-</t>
    <phoneticPr fontId="1" type="noConversion"/>
  </si>
  <si>
    <t>Primärenergie-Inhalt PEI in kWh</t>
  </si>
  <si>
    <t>Punkte UBP</t>
    <phoneticPr fontId="1" type="noConversion"/>
  </si>
  <si>
    <t>Jahre</t>
    <phoneticPr fontId="1" type="noConversion"/>
  </si>
  <si>
    <t>UBP/a</t>
    <phoneticPr fontId="1" type="noConversion"/>
  </si>
  <si>
    <t>U-Wert Element:</t>
  </si>
  <si>
    <t>W/m2K</t>
  </si>
  <si>
    <t>pro Einheit</t>
  </si>
  <si>
    <t>pro Element</t>
  </si>
  <si>
    <t>C02/Einheit</t>
  </si>
  <si>
    <t>CO2/Element</t>
  </si>
  <si>
    <t>PEI pro</t>
  </si>
  <si>
    <t>Einheit</t>
  </si>
  <si>
    <t>Element</t>
  </si>
  <si>
    <t>UBP pro</t>
  </si>
  <si>
    <t>Treibhausgas-</t>
  </si>
  <si>
    <t>emissionen CO2</t>
  </si>
  <si>
    <t>zeit</t>
  </si>
  <si>
    <t>Nutz-</t>
    <phoneticPr fontId="1" type="noConversion"/>
  </si>
  <si>
    <t>a</t>
    <phoneticPr fontId="1" type="noConversion"/>
  </si>
  <si>
    <t>Konstruktion:</t>
    <phoneticPr fontId="1" type="noConversion"/>
  </si>
  <si>
    <t>kWh</t>
    <phoneticPr fontId="1" type="noConversion"/>
  </si>
  <si>
    <t>Spalte H : Spalte J x Spalte L = Spalte M</t>
    <phoneticPr fontId="1" type="noConversion"/>
  </si>
  <si>
    <t>Spalte H : Spalte J x Spalte U = Spalte V</t>
  </si>
  <si>
    <t>erneuerbar</t>
  </si>
  <si>
    <t>PEI nicht erneuerbar</t>
  </si>
  <si>
    <t>NICHT erneuerbar</t>
  </si>
  <si>
    <t>PrimärenergieInhalt PEI erneuerbar/a</t>
  </si>
  <si>
    <t>Aussenputz</t>
    <phoneticPr fontId="1" type="noConversion"/>
  </si>
  <si>
    <t>Kalksandstein Aussendämmung aus Mulitpor verputzt (WDVS)</t>
  </si>
  <si>
    <t>Zementputz</t>
  </si>
  <si>
    <t>Armierungsnetz</t>
  </si>
  <si>
    <t>Wärmedämmung</t>
  </si>
  <si>
    <t>Mauerwerk</t>
  </si>
  <si>
    <t>Innenputz</t>
  </si>
  <si>
    <t>Kalksandstein</t>
  </si>
  <si>
    <t>Weissputz</t>
  </si>
  <si>
    <t>Polyamid (PA) glasfaserverstärkt</t>
  </si>
  <si>
    <t>Mineralschaum/Porenbeton</t>
  </si>
  <si>
    <t>Befestigung</t>
  </si>
  <si>
    <t>Baukleber mineralisch</t>
  </si>
  <si>
    <t>kg</t>
  </si>
  <si>
    <t>Datenquelle: KBOB/eco-bau/IPB Stand: 2009_2022</t>
  </si>
  <si>
    <t>04.009</t>
  </si>
  <si>
    <t>04.008</t>
  </si>
  <si>
    <t>02.002</t>
  </si>
  <si>
    <t>04.001</t>
  </si>
  <si>
    <t>02.006</t>
  </si>
  <si>
    <t>Aussenwand, Kalksandstein+WDVS mit Mineralschaum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</si>
</sst>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3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40"/>
      </patternFill>
    </fill>
    <fill>
      <patternFill patternType="solid">
        <fgColor indexed="43"/>
        <bgColor indexed="13"/>
      </patternFill>
    </fill>
    <fill>
      <patternFill patternType="solid">
        <fgColor indexed="4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0"/>
      </patternFill>
    </fill>
    <fill>
      <patternFill patternType="solid">
        <fgColor indexed="45"/>
        <b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19"/>
      </patternFill>
    </fill>
    <fill>
      <patternFill patternType="solid">
        <fgColor indexed="65"/>
        <bgColor indexed="14"/>
      </patternFill>
    </fill>
    <fill>
      <patternFill patternType="solid">
        <fgColor rgb="FFFFA4D7"/>
        <bgColor indexed="52"/>
      </patternFill>
    </fill>
    <fill>
      <patternFill patternType="solid">
        <fgColor rgb="FFFF99CC"/>
        <bgColor indexed="1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6" fillId="0" borderId="0" xfId="0" applyFont="1"/>
    <xf numFmtId="0" fontId="5" fillId="0" borderId="0" xfId="0" applyFont="1"/>
    <xf numFmtId="0" fontId="2" fillId="0" borderId="3" xfId="0" applyFont="1" applyBorder="1"/>
    <xf numFmtId="2" fontId="3" fillId="0" borderId="0" xfId="0" applyNumberFormat="1" applyFont="1"/>
    <xf numFmtId="2" fontId="4" fillId="0" borderId="0" xfId="0" applyNumberFormat="1" applyFont="1"/>
    <xf numFmtId="0" fontId="7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164" fontId="4" fillId="0" borderId="0" xfId="0" applyNumberFormat="1" applyFont="1"/>
    <xf numFmtId="164" fontId="3" fillId="0" borderId="2" xfId="0" applyNumberFormat="1" applyFont="1" applyBorder="1"/>
    <xf numFmtId="0" fontId="3" fillId="0" borderId="4" xfId="0" applyFont="1" applyBorder="1"/>
    <xf numFmtId="2" fontId="3" fillId="0" borderId="4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2" borderId="8" xfId="0" applyFont="1" applyFill="1" applyBorder="1"/>
    <xf numFmtId="0" fontId="3" fillId="2" borderId="9" xfId="0" applyFont="1" applyFill="1" applyBorder="1"/>
    <xf numFmtId="0" fontId="4" fillId="2" borderId="6" xfId="0" applyFont="1" applyFill="1" applyBorder="1"/>
    <xf numFmtId="0" fontId="3" fillId="2" borderId="10" xfId="0" applyFont="1" applyFill="1" applyBorder="1"/>
    <xf numFmtId="165" fontId="3" fillId="2" borderId="11" xfId="0" applyNumberFormat="1" applyFont="1" applyFill="1" applyBorder="1"/>
    <xf numFmtId="0" fontId="3" fillId="2" borderId="0" xfId="0" applyFont="1" applyFill="1"/>
    <xf numFmtId="165" fontId="3" fillId="2" borderId="12" xfId="0" applyNumberFormat="1" applyFont="1" applyFill="1" applyBorder="1"/>
    <xf numFmtId="165" fontId="4" fillId="2" borderId="7" xfId="0" applyNumberFormat="1" applyFont="1" applyFill="1" applyBorder="1"/>
    <xf numFmtId="0" fontId="3" fillId="3" borderId="0" xfId="0" applyFont="1" applyFill="1"/>
    <xf numFmtId="0" fontId="4" fillId="3" borderId="2" xfId="0" applyFont="1" applyFill="1" applyBorder="1"/>
    <xf numFmtId="0" fontId="3" fillId="3" borderId="13" xfId="0" applyFont="1" applyFill="1" applyBorder="1"/>
    <xf numFmtId="0" fontId="3" fillId="3" borderId="4" xfId="0" applyFont="1" applyFill="1" applyBorder="1"/>
    <xf numFmtId="0" fontId="4" fillId="4" borderId="3" xfId="0" applyFont="1" applyFill="1" applyBorder="1"/>
    <xf numFmtId="0" fontId="4" fillId="4" borderId="6" xfId="0" applyFont="1" applyFill="1" applyBorder="1"/>
    <xf numFmtId="0" fontId="3" fillId="4" borderId="14" xfId="0" applyFont="1" applyFill="1" applyBorder="1"/>
    <xf numFmtId="0" fontId="3" fillId="4" borderId="13" xfId="0" applyFont="1" applyFill="1" applyBorder="1"/>
    <xf numFmtId="0" fontId="3" fillId="4" borderId="0" xfId="0" applyFont="1" applyFill="1"/>
    <xf numFmtId="2" fontId="3" fillId="4" borderId="7" xfId="0" applyNumberFormat="1" applyFont="1" applyFill="1" applyBorder="1"/>
    <xf numFmtId="2" fontId="3" fillId="4" borderId="12" xfId="0" applyNumberFormat="1" applyFont="1" applyFill="1" applyBorder="1"/>
    <xf numFmtId="2" fontId="4" fillId="4" borderId="7" xfId="0" applyNumberFormat="1" applyFont="1" applyFill="1" applyBorder="1"/>
    <xf numFmtId="0" fontId="3" fillId="4" borderId="8" xfId="0" applyFont="1" applyFill="1" applyBorder="1"/>
    <xf numFmtId="0" fontId="3" fillId="0" borderId="15" xfId="0" applyFont="1" applyBorder="1"/>
    <xf numFmtId="0" fontId="10" fillId="0" borderId="1" xfId="0" applyFont="1" applyBorder="1"/>
    <xf numFmtId="2" fontId="10" fillId="4" borderId="11" xfId="0" applyNumberFormat="1" applyFont="1" applyFill="1" applyBorder="1"/>
    <xf numFmtId="0" fontId="10" fillId="3" borderId="1" xfId="0" applyFont="1" applyFill="1" applyBorder="1"/>
    <xf numFmtId="0" fontId="10" fillId="0" borderId="0" xfId="0" applyFont="1"/>
    <xf numFmtId="0" fontId="10" fillId="3" borderId="0" xfId="0" applyFont="1" applyFill="1"/>
    <xf numFmtId="0" fontId="8" fillId="5" borderId="14" xfId="0" applyFont="1" applyFill="1" applyBorder="1"/>
    <xf numFmtId="0" fontId="8" fillId="5" borderId="16" xfId="0" applyFont="1" applyFill="1" applyBorder="1"/>
    <xf numFmtId="165" fontId="3" fillId="2" borderId="7" xfId="0" applyNumberFormat="1" applyFont="1" applyFill="1" applyBorder="1"/>
    <xf numFmtId="0" fontId="11" fillId="2" borderId="9" xfId="0" applyFont="1" applyFill="1" applyBorder="1"/>
    <xf numFmtId="0" fontId="11" fillId="2" borderId="7" xfId="0" applyFont="1" applyFill="1" applyBorder="1"/>
    <xf numFmtId="0" fontId="11" fillId="4" borderId="9" xfId="0" applyFont="1" applyFill="1" applyBorder="1"/>
    <xf numFmtId="0" fontId="11" fillId="4" borderId="7" xfId="0" applyFont="1" applyFill="1" applyBorder="1"/>
    <xf numFmtId="0" fontId="4" fillId="2" borderId="9" xfId="0" applyFont="1" applyFill="1" applyBorder="1"/>
    <xf numFmtId="0" fontId="9" fillId="0" borderId="10" xfId="0" applyFont="1" applyBorder="1"/>
    <xf numFmtId="0" fontId="11" fillId="0" borderId="7" xfId="0" applyFont="1" applyBorder="1"/>
    <xf numFmtId="0" fontId="4" fillId="6" borderId="9" xfId="0" applyFont="1" applyFill="1" applyBorder="1"/>
    <xf numFmtId="0" fontId="3" fillId="6" borderId="8" xfId="0" applyFont="1" applyFill="1" applyBorder="1"/>
    <xf numFmtId="0" fontId="11" fillId="6" borderId="9" xfId="0" applyFont="1" applyFill="1" applyBorder="1"/>
    <xf numFmtId="0" fontId="11" fillId="6" borderId="7" xfId="0" applyFont="1" applyFill="1" applyBorder="1"/>
    <xf numFmtId="0" fontId="4" fillId="6" borderId="3" xfId="0" applyFont="1" applyFill="1" applyBorder="1"/>
    <xf numFmtId="0" fontId="4" fillId="6" borderId="6" xfId="0" applyFont="1" applyFill="1" applyBorder="1"/>
    <xf numFmtId="0" fontId="3" fillId="6" borderId="14" xfId="0" applyFont="1" applyFill="1" applyBorder="1"/>
    <xf numFmtId="0" fontId="3" fillId="6" borderId="16" xfId="0" applyFont="1" applyFill="1" applyBorder="1"/>
    <xf numFmtId="0" fontId="3" fillId="6" borderId="0" xfId="0" applyFont="1" applyFill="1"/>
    <xf numFmtId="0" fontId="11" fillId="7" borderId="9" xfId="0" applyFont="1" applyFill="1" applyBorder="1"/>
    <xf numFmtId="0" fontId="11" fillId="7" borderId="8" xfId="0" applyFont="1" applyFill="1" applyBorder="1"/>
    <xf numFmtId="0" fontId="11" fillId="7" borderId="7" xfId="0" applyFont="1" applyFill="1" applyBorder="1"/>
    <xf numFmtId="0" fontId="4" fillId="7" borderId="3" xfId="0" applyFont="1" applyFill="1" applyBorder="1"/>
    <xf numFmtId="0" fontId="4" fillId="7" borderId="6" xfId="0" applyFont="1" applyFill="1" applyBorder="1"/>
    <xf numFmtId="0" fontId="3" fillId="7" borderId="13" xfId="0" applyFont="1" applyFill="1" applyBorder="1"/>
    <xf numFmtId="0" fontId="3" fillId="7" borderId="16" xfId="0" applyFont="1" applyFill="1" applyBorder="1"/>
    <xf numFmtId="2" fontId="10" fillId="7" borderId="11" xfId="0" applyNumberFormat="1" applyFont="1" applyFill="1" applyBorder="1"/>
    <xf numFmtId="0" fontId="3" fillId="7" borderId="0" xfId="0" applyFont="1" applyFill="1"/>
    <xf numFmtId="2" fontId="3" fillId="7" borderId="7" xfId="0" applyNumberFormat="1" applyFont="1" applyFill="1" applyBorder="1"/>
    <xf numFmtId="2" fontId="3" fillId="7" borderId="12" xfId="0" applyNumberFormat="1" applyFont="1" applyFill="1" applyBorder="1"/>
    <xf numFmtId="2" fontId="4" fillId="7" borderId="7" xfId="0" applyNumberFormat="1" applyFont="1" applyFill="1" applyBorder="1"/>
    <xf numFmtId="2" fontId="10" fillId="7" borderId="7" xfId="0" applyNumberFormat="1" applyFont="1" applyFill="1" applyBorder="1"/>
    <xf numFmtId="2" fontId="3" fillId="7" borderId="6" xfId="0" applyNumberFormat="1" applyFont="1" applyFill="1" applyBorder="1"/>
    <xf numFmtId="2" fontId="10" fillId="4" borderId="7" xfId="0" applyNumberFormat="1" applyFont="1" applyFill="1" applyBorder="1"/>
    <xf numFmtId="2" fontId="3" fillId="4" borderId="6" xfId="0" applyNumberFormat="1" applyFont="1" applyFill="1" applyBorder="1"/>
    <xf numFmtId="0" fontId="3" fillId="2" borderId="5" xfId="0" applyFont="1" applyFill="1" applyBorder="1"/>
    <xf numFmtId="165" fontId="3" fillId="2" borderId="6" xfId="0" applyNumberFormat="1" applyFont="1" applyFill="1" applyBorder="1"/>
    <xf numFmtId="0" fontId="3" fillId="0" borderId="0" xfId="0" applyFont="1" applyProtection="1">
      <protection locked="0"/>
    </xf>
    <xf numFmtId="0" fontId="3" fillId="0" borderId="4" xfId="0" applyFont="1" applyBorder="1" applyProtection="1">
      <protection locked="0"/>
    </xf>
    <xf numFmtId="2" fontId="10" fillId="0" borderId="17" xfId="0" applyNumberFormat="1" applyFont="1" applyBorder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17" xfId="0" applyNumberFormat="1" applyFont="1" applyBorder="1" applyProtection="1">
      <protection locked="0"/>
    </xf>
    <xf numFmtId="1" fontId="4" fillId="6" borderId="7" xfId="0" applyNumberFormat="1" applyFont="1" applyFill="1" applyBorder="1"/>
    <xf numFmtId="164" fontId="8" fillId="5" borderId="17" xfId="0" applyNumberFormat="1" applyFont="1" applyFill="1" applyBorder="1"/>
    <xf numFmtId="0" fontId="4" fillId="0" borderId="10" xfId="0" applyFont="1" applyBorder="1"/>
    <xf numFmtId="164" fontId="3" fillId="0" borderId="5" xfId="0" applyNumberFormat="1" applyFont="1" applyBorder="1"/>
    <xf numFmtId="0" fontId="3" fillId="0" borderId="3" xfId="0" applyFont="1" applyBorder="1"/>
    <xf numFmtId="164" fontId="3" fillId="0" borderId="15" xfId="0" applyNumberFormat="1" applyFont="1" applyBorder="1"/>
    <xf numFmtId="0" fontId="4" fillId="0" borderId="14" xfId="0" applyFont="1" applyBorder="1"/>
    <xf numFmtId="0" fontId="3" fillId="0" borderId="13" xfId="0" applyFont="1" applyBorder="1"/>
    <xf numFmtId="164" fontId="3" fillId="0" borderId="16" xfId="0" applyNumberFormat="1" applyFont="1" applyBorder="1"/>
    <xf numFmtId="2" fontId="10" fillId="0" borderId="0" xfId="0" applyNumberFormat="1" applyFont="1" applyProtection="1">
      <protection locked="0"/>
    </xf>
    <xf numFmtId="2" fontId="10" fillId="0" borderId="4" xfId="0" applyNumberFormat="1" applyFont="1" applyBorder="1" applyProtection="1">
      <protection locked="0"/>
    </xf>
    <xf numFmtId="164" fontId="3" fillId="0" borderId="4" xfId="0" applyNumberFormat="1" applyFont="1" applyBorder="1"/>
    <xf numFmtId="0" fontId="3" fillId="6" borderId="4" xfId="0" applyFont="1" applyFill="1" applyBorder="1"/>
    <xf numFmtId="0" fontId="4" fillId="6" borderId="12" xfId="0" applyFont="1" applyFill="1" applyBorder="1" applyAlignment="1">
      <alignment horizontal="right"/>
    </xf>
    <xf numFmtId="0" fontId="4" fillId="0" borderId="4" xfId="0" applyFont="1" applyBorder="1"/>
    <xf numFmtId="0" fontId="4" fillId="4" borderId="4" xfId="0" applyFont="1" applyFill="1" applyBorder="1"/>
    <xf numFmtId="0" fontId="4" fillId="4" borderId="12" xfId="0" applyFont="1" applyFill="1" applyBorder="1" applyAlignment="1">
      <alignment horizontal="right"/>
    </xf>
    <xf numFmtId="0" fontId="4" fillId="3" borderId="4" xfId="0" applyFont="1" applyFill="1" applyBorder="1"/>
    <xf numFmtId="0" fontId="4" fillId="7" borderId="4" xfId="0" applyFont="1" applyFill="1" applyBorder="1"/>
    <xf numFmtId="0" fontId="4" fillId="7" borderId="12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4" xfId="0" applyFont="1" applyFill="1" applyBorder="1"/>
    <xf numFmtId="0" fontId="4" fillId="2" borderId="18" xfId="0" applyFont="1" applyFill="1" applyBorder="1" applyAlignment="1">
      <alignment horizontal="right"/>
    </xf>
    <xf numFmtId="165" fontId="4" fillId="8" borderId="14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14" xfId="0" applyNumberFormat="1" applyFont="1" applyFill="1" applyBorder="1" applyAlignment="1" applyProtection="1">
      <alignment horizontal="right"/>
      <protection locked="0"/>
    </xf>
    <xf numFmtId="165" fontId="4" fillId="2" borderId="0" xfId="0" applyNumberFormat="1" applyFont="1" applyFill="1" applyAlignment="1" applyProtection="1">
      <alignment horizontal="right"/>
      <protection locked="0"/>
    </xf>
    <xf numFmtId="165" fontId="4" fillId="2" borderId="4" xfId="0" applyNumberFormat="1" applyFont="1" applyFill="1" applyBorder="1" applyAlignment="1" applyProtection="1">
      <alignment horizontal="right"/>
      <protection locked="0"/>
    </xf>
    <xf numFmtId="1" fontId="3" fillId="9" borderId="17" xfId="0" applyNumberFormat="1" applyFont="1" applyFill="1" applyBorder="1" applyAlignment="1" applyProtection="1">
      <alignment horizontal="right" vertical="center" wrapText="1"/>
      <protection locked="0"/>
    </xf>
    <xf numFmtId="1" fontId="3" fillId="6" borderId="17" xfId="0" applyNumberFormat="1" applyFont="1" applyFill="1" applyBorder="1" applyAlignment="1" applyProtection="1">
      <alignment horizontal="right"/>
      <protection locked="0"/>
    </xf>
    <xf numFmtId="1" fontId="3" fillId="6" borderId="0" xfId="0" applyNumberFormat="1" applyFont="1" applyFill="1" applyAlignment="1" applyProtection="1">
      <alignment horizontal="right"/>
      <protection locked="0"/>
    </xf>
    <xf numFmtId="1" fontId="3" fillId="6" borderId="4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9" borderId="10" xfId="0" applyFont="1" applyFill="1" applyBorder="1" applyAlignment="1">
      <alignment vertical="center"/>
    </xf>
    <xf numFmtId="0" fontId="3" fillId="9" borderId="5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5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2" fontId="10" fillId="6" borderId="11" xfId="0" applyNumberFormat="1" applyFont="1" applyFill="1" applyBorder="1"/>
    <xf numFmtId="2" fontId="10" fillId="6" borderId="7" xfId="0" applyNumberFormat="1" applyFont="1" applyFill="1" applyBorder="1"/>
    <xf numFmtId="2" fontId="3" fillId="6" borderId="7" xfId="0" applyNumberFormat="1" applyFont="1" applyFill="1" applyBorder="1"/>
    <xf numFmtId="2" fontId="3" fillId="6" borderId="6" xfId="0" applyNumberFormat="1" applyFont="1" applyFill="1" applyBorder="1"/>
    <xf numFmtId="2" fontId="3" fillId="6" borderId="12" xfId="0" applyNumberFormat="1" applyFont="1" applyFill="1" applyBorder="1"/>
    <xf numFmtId="164" fontId="4" fillId="4" borderId="17" xfId="0" applyNumberFormat="1" applyFont="1" applyFill="1" applyBorder="1" applyAlignment="1" applyProtection="1">
      <alignment horizontal="right"/>
      <protection locked="0"/>
    </xf>
    <xf numFmtId="164" fontId="4" fillId="4" borderId="0" xfId="0" applyNumberFormat="1" applyFont="1" applyFill="1" applyAlignment="1" applyProtection="1">
      <alignment horizontal="right"/>
      <protection locked="0"/>
    </xf>
    <xf numFmtId="164" fontId="4" fillId="4" borderId="4" xfId="0" applyNumberFormat="1" applyFont="1" applyFill="1" applyBorder="1" applyAlignment="1" applyProtection="1">
      <alignment horizontal="right"/>
      <protection locked="0"/>
    </xf>
    <xf numFmtId="164" fontId="4" fillId="7" borderId="17" xfId="0" applyNumberFormat="1" applyFont="1" applyFill="1" applyBorder="1" applyAlignment="1" applyProtection="1">
      <alignment horizontal="right"/>
      <protection locked="0"/>
    </xf>
    <xf numFmtId="164" fontId="4" fillId="7" borderId="0" xfId="0" applyNumberFormat="1" applyFont="1" applyFill="1" applyAlignment="1" applyProtection="1">
      <alignment horizontal="right"/>
      <protection locked="0"/>
    </xf>
    <xf numFmtId="164" fontId="4" fillId="7" borderId="4" xfId="0" applyNumberFormat="1" applyFont="1" applyFill="1" applyBorder="1" applyAlignment="1" applyProtection="1">
      <alignment horizontal="right"/>
      <protection locked="0"/>
    </xf>
    <xf numFmtId="0" fontId="3" fillId="11" borderId="0" xfId="0" applyFont="1" applyFill="1"/>
    <xf numFmtId="0" fontId="3" fillId="12" borderId="0" xfId="0" applyFont="1" applyFill="1"/>
    <xf numFmtId="0" fontId="3" fillId="4" borderId="9" xfId="0" applyFont="1" applyFill="1" applyBorder="1"/>
    <xf numFmtId="0" fontId="12" fillId="10" borderId="10" xfId="0" applyFont="1" applyFill="1" applyBorder="1" applyAlignment="1">
      <alignment vertical="center"/>
    </xf>
    <xf numFmtId="0" fontId="12" fillId="4" borderId="9" xfId="0" applyFont="1" applyFill="1" applyBorder="1"/>
    <xf numFmtId="0" fontId="4" fillId="13" borderId="0" xfId="0" applyFont="1" applyFill="1"/>
    <xf numFmtId="0" fontId="3" fillId="13" borderId="8" xfId="0" applyFont="1" applyFill="1" applyBorder="1"/>
    <xf numFmtId="0" fontId="3" fillId="14" borderId="9" xfId="0" applyFont="1" applyFill="1" applyBorder="1"/>
    <xf numFmtId="0" fontId="3" fillId="0" borderId="1" xfId="0" applyFont="1" applyBorder="1" applyProtection="1">
      <protection locked="0"/>
    </xf>
    <xf numFmtId="2" fontId="3" fillId="0" borderId="17" xfId="0" applyNumberFormat="1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3" fillId="0" borderId="0" xfId="0" applyNumberFormat="1" applyFont="1" applyProtection="1">
      <protection locked="0"/>
    </xf>
    <xf numFmtId="49" fontId="3" fillId="0" borderId="1" xfId="0" applyNumberFormat="1" applyFont="1" applyBorder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3" fillId="0" borderId="4" xfId="0" applyNumberFormat="1" applyFont="1" applyBorder="1" applyAlignment="1" applyProtection="1">
      <alignment horizontal="right"/>
      <protection locked="0"/>
    </xf>
    <xf numFmtId="49" fontId="3" fillId="0" borderId="4" xfId="0" applyNumberFormat="1" applyFont="1" applyBorder="1" applyProtection="1">
      <protection locked="0"/>
    </xf>
    <xf numFmtId="165" fontId="3" fillId="0" borderId="1" xfId="0" applyNumberFormat="1" applyFont="1" applyBorder="1" applyProtection="1">
      <protection locked="0"/>
    </xf>
    <xf numFmtId="165" fontId="3" fillId="0" borderId="0" xfId="0" applyNumberFormat="1" applyFont="1" applyProtection="1">
      <protection locked="0"/>
    </xf>
    <xf numFmtId="165" fontId="3" fillId="0" borderId="4" xfId="0" applyNumberFormat="1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view="pageLayout" topLeftCell="B2" zoomScale="125" zoomScaleNormal="100" zoomScalePageLayoutView="125" workbookViewId="0">
      <selection activeCell="U17" sqref="U17"/>
    </sheetView>
  </sheetViews>
  <sheetFormatPr baseColWidth="10" defaultColWidth="5.83203125" defaultRowHeight="11" x14ac:dyDescent="0.15"/>
  <cols>
    <col min="1" max="1" width="7.5" style="1" customWidth="1"/>
    <col min="2" max="2" width="21.33203125" style="1" customWidth="1"/>
    <col min="3" max="3" width="23.33203125" style="1" customWidth="1"/>
    <col min="4" max="4" width="5.5" style="1" customWidth="1"/>
    <col min="5" max="5" width="6.5" style="1" customWidth="1"/>
    <col min="6" max="6" width="4.5" style="1" customWidth="1"/>
    <col min="7" max="7" width="5.5" style="11" customWidth="1"/>
    <col min="8" max="8" width="6.83203125" style="1" customWidth="1"/>
    <col min="9" max="9" width="0.5" style="1" customWidth="1"/>
    <col min="10" max="10" width="4.83203125" style="1" customWidth="1"/>
    <col min="11" max="11" width="0.6640625" style="1" customWidth="1"/>
    <col min="12" max="12" width="6.83203125" style="1" customWidth="1"/>
    <col min="13" max="13" width="6.6640625" style="1" customWidth="1"/>
    <col min="14" max="14" width="1.33203125" style="1" customWidth="1"/>
    <col min="15" max="15" width="7.1640625" style="1" customWidth="1"/>
    <col min="16" max="16" width="6.83203125" style="1" customWidth="1"/>
    <col min="17" max="17" width="0.6640625" style="1" customWidth="1"/>
    <col min="18" max="18" width="7.5" style="1" customWidth="1"/>
    <col min="19" max="19" width="8" style="1" customWidth="1"/>
    <col min="20" max="20" width="1.33203125" style="1" customWidth="1"/>
    <col min="21" max="21" width="7.1640625" style="1" customWidth="1"/>
    <col min="22" max="22" width="7.83203125" style="1" customWidth="1"/>
    <col min="23" max="16384" width="5.83203125" style="1"/>
  </cols>
  <sheetData>
    <row r="1" spans="1:22" ht="14" customHeight="1" x14ac:dyDescent="0.15">
      <c r="A1" s="10" t="s">
        <v>16</v>
      </c>
    </row>
    <row r="2" spans="1:22" ht="14" customHeight="1" x14ac:dyDescent="0.15">
      <c r="A2" s="5"/>
    </row>
    <row r="3" spans="1:22" ht="14" customHeight="1" x14ac:dyDescent="0.15">
      <c r="A3" s="5" t="s">
        <v>53</v>
      </c>
      <c r="C3" s="55" t="s">
        <v>81</v>
      </c>
      <c r="D3" s="3"/>
      <c r="E3" s="3"/>
      <c r="F3" s="3"/>
      <c r="G3" s="12"/>
      <c r="H3" s="3"/>
      <c r="I3" s="3"/>
      <c r="J3" s="17"/>
    </row>
    <row r="4" spans="1:22" ht="14" customHeight="1" x14ac:dyDescent="0.15">
      <c r="A4" s="5" t="s">
        <v>17</v>
      </c>
      <c r="C4" s="7" t="s">
        <v>62</v>
      </c>
      <c r="D4" s="4"/>
      <c r="E4" s="4"/>
      <c r="F4" s="4"/>
      <c r="G4" s="14"/>
      <c r="H4" s="4"/>
      <c r="I4" s="4"/>
      <c r="J4" s="41"/>
    </row>
    <row r="5" spans="1:22" s="121" customFormat="1" ht="14" customHeight="1" x14ac:dyDescent="0.15">
      <c r="G5" s="122"/>
      <c r="L5" s="123" t="s">
        <v>33</v>
      </c>
      <c r="M5" s="124"/>
      <c r="O5" s="143" t="s">
        <v>34</v>
      </c>
      <c r="P5" s="125"/>
      <c r="Q5" s="125"/>
      <c r="R5" s="125"/>
      <c r="S5" s="126"/>
      <c r="U5" s="127" t="s">
        <v>48</v>
      </c>
      <c r="V5" s="128"/>
    </row>
    <row r="6" spans="1:22" ht="14" customHeight="1" x14ac:dyDescent="0.15">
      <c r="H6" s="120" t="s">
        <v>10</v>
      </c>
      <c r="J6" s="120" t="s">
        <v>51</v>
      </c>
      <c r="L6" s="57" t="s">
        <v>35</v>
      </c>
      <c r="M6" s="58"/>
      <c r="O6" s="144" t="s">
        <v>57</v>
      </c>
      <c r="P6" s="40"/>
      <c r="Q6" s="28"/>
      <c r="R6" s="145" t="s">
        <v>59</v>
      </c>
      <c r="S6" s="146"/>
      <c r="U6" s="54" t="s">
        <v>49</v>
      </c>
      <c r="V6" s="20"/>
    </row>
    <row r="7" spans="1:22" ht="14" customHeight="1" x14ac:dyDescent="0.15">
      <c r="A7" s="1" t="s">
        <v>24</v>
      </c>
      <c r="B7" s="1" t="s">
        <v>18</v>
      </c>
      <c r="C7" s="1" t="s">
        <v>19</v>
      </c>
      <c r="D7" s="1" t="s">
        <v>25</v>
      </c>
      <c r="E7" s="1" t="s">
        <v>26</v>
      </c>
      <c r="F7" s="1" t="s">
        <v>27</v>
      </c>
      <c r="G7" s="11" t="s">
        <v>23</v>
      </c>
      <c r="H7" s="19"/>
      <c r="J7" s="19" t="s">
        <v>50</v>
      </c>
      <c r="L7" s="59" t="s">
        <v>47</v>
      </c>
      <c r="M7" s="60" t="s">
        <v>47</v>
      </c>
      <c r="O7" s="142" t="s">
        <v>44</v>
      </c>
      <c r="P7" s="53" t="s">
        <v>44</v>
      </c>
      <c r="Q7" s="28"/>
      <c r="R7" s="147" t="s">
        <v>58</v>
      </c>
      <c r="S7" s="67"/>
      <c r="T7" s="6"/>
      <c r="U7" s="21"/>
      <c r="V7" s="20"/>
    </row>
    <row r="8" spans="1:22" ht="14" customHeight="1" x14ac:dyDescent="0.15">
      <c r="F8" s="1" t="s">
        <v>4</v>
      </c>
      <c r="H8" s="56" t="s">
        <v>41</v>
      </c>
      <c r="I8" s="6"/>
      <c r="J8" s="19" t="s">
        <v>52</v>
      </c>
      <c r="L8" s="59" t="s">
        <v>45</v>
      </c>
      <c r="M8" s="60" t="s">
        <v>46</v>
      </c>
      <c r="O8" s="52" t="s">
        <v>45</v>
      </c>
      <c r="P8" s="53" t="s">
        <v>46</v>
      </c>
      <c r="Q8" s="28"/>
      <c r="R8" s="66" t="s">
        <v>40</v>
      </c>
      <c r="S8" s="68" t="s">
        <v>41</v>
      </c>
      <c r="T8" s="6"/>
      <c r="U8" s="50" t="s">
        <v>42</v>
      </c>
      <c r="V8" s="51" t="s">
        <v>43</v>
      </c>
    </row>
    <row r="9" spans="1:22" ht="14" customHeight="1" x14ac:dyDescent="0.15">
      <c r="D9" s="2" t="s">
        <v>21</v>
      </c>
      <c r="E9" s="2" t="s">
        <v>8</v>
      </c>
      <c r="F9" s="2" t="s">
        <v>22</v>
      </c>
      <c r="G9" s="13" t="s">
        <v>7</v>
      </c>
      <c r="H9" s="18" t="s">
        <v>22</v>
      </c>
      <c r="J9" s="18" t="s">
        <v>36</v>
      </c>
      <c r="K9" s="2"/>
      <c r="L9" s="61"/>
      <c r="M9" s="62" t="s">
        <v>37</v>
      </c>
      <c r="N9" s="2"/>
      <c r="O9" s="32" t="s">
        <v>54</v>
      </c>
      <c r="P9" s="33" t="s">
        <v>5</v>
      </c>
      <c r="Q9" s="29"/>
      <c r="R9" s="69" t="s">
        <v>6</v>
      </c>
      <c r="S9" s="70" t="s">
        <v>5</v>
      </c>
      <c r="T9" s="2"/>
      <c r="U9" s="22" t="s">
        <v>20</v>
      </c>
      <c r="V9" s="22" t="s">
        <v>13</v>
      </c>
    </row>
    <row r="10" spans="1:22" ht="14" customHeight="1" x14ac:dyDescent="0.15">
      <c r="B10" s="4"/>
      <c r="L10" s="63"/>
      <c r="M10" s="64"/>
      <c r="O10" s="34"/>
      <c r="P10" s="35"/>
      <c r="Q10" s="30"/>
      <c r="R10" s="71"/>
      <c r="S10" s="72"/>
      <c r="U10" s="23"/>
      <c r="V10" s="82"/>
    </row>
    <row r="11" spans="1:22" ht="14" customHeight="1" x14ac:dyDescent="0.15">
      <c r="A11" s="150" t="s">
        <v>76</v>
      </c>
      <c r="B11" s="151" t="s">
        <v>61</v>
      </c>
      <c r="C11" s="152" t="s">
        <v>63</v>
      </c>
      <c r="D11" s="148" t="s">
        <v>21</v>
      </c>
      <c r="E11" s="3">
        <v>1550</v>
      </c>
      <c r="F11" s="3" t="s">
        <v>22</v>
      </c>
      <c r="G11" s="156">
        <v>0.02</v>
      </c>
      <c r="H11" s="149">
        <f>E11*G11</f>
        <v>31</v>
      </c>
      <c r="I11" s="3"/>
      <c r="J11" s="88">
        <v>30</v>
      </c>
      <c r="K11" s="42"/>
      <c r="L11" s="116">
        <v>392</v>
      </c>
      <c r="M11" s="129">
        <f>H11/J11*L11</f>
        <v>405.06666666666672</v>
      </c>
      <c r="N11" s="42"/>
      <c r="O11" s="134">
        <v>0.127</v>
      </c>
      <c r="P11" s="43">
        <f>H11/J11*O11</f>
        <v>0.13123333333333334</v>
      </c>
      <c r="Q11" s="44"/>
      <c r="R11" s="137">
        <v>0.65500000000000003</v>
      </c>
      <c r="S11" s="73">
        <f>H11/J11*R11</f>
        <v>0.6768333333333334</v>
      </c>
      <c r="T11" s="8"/>
      <c r="U11" s="112">
        <v>0.26100000000000001</v>
      </c>
      <c r="V11" s="24">
        <f t="shared" ref="V11:V26" si="0">H11/J11*U11</f>
        <v>0.26970000000000005</v>
      </c>
    </row>
    <row r="12" spans="1:22" ht="14" customHeight="1" x14ac:dyDescent="0.15">
      <c r="A12" s="153">
        <v>15.002000000000001</v>
      </c>
      <c r="B12" s="151" t="s">
        <v>64</v>
      </c>
      <c r="C12" s="151" t="s">
        <v>70</v>
      </c>
      <c r="D12" s="84"/>
      <c r="E12" s="1">
        <v>1360</v>
      </c>
      <c r="F12" s="1" t="s">
        <v>22</v>
      </c>
      <c r="G12" s="157">
        <v>5.0000000000000001E-4</v>
      </c>
      <c r="H12" s="149">
        <f>E12*G12</f>
        <v>0.68</v>
      </c>
      <c r="J12" s="88">
        <v>30</v>
      </c>
      <c r="K12" s="45"/>
      <c r="L12" s="116">
        <v>15200</v>
      </c>
      <c r="M12" s="130">
        <f t="shared" ref="M12:M25" si="1">H12/J12*L12</f>
        <v>344.53333333333336</v>
      </c>
      <c r="N12" s="45"/>
      <c r="O12" s="134">
        <v>0.97899999999999998</v>
      </c>
      <c r="P12" s="80">
        <f t="shared" ref="P12:P26" si="2">H12/J12*O12</f>
        <v>2.2190666666666668E-2</v>
      </c>
      <c r="Q12" s="46"/>
      <c r="R12" s="137">
        <v>40.299999999999997</v>
      </c>
      <c r="S12" s="78">
        <f t="shared" ref="S12:S26" si="3">H12/J12*R12</f>
        <v>0.91346666666666665</v>
      </c>
      <c r="T12" s="8"/>
      <c r="U12" s="112">
        <v>11.5</v>
      </c>
      <c r="V12" s="49">
        <f t="shared" si="0"/>
        <v>0.26066666666666671</v>
      </c>
    </row>
    <row r="13" spans="1:22" ht="14" customHeight="1" x14ac:dyDescent="0.15">
      <c r="A13" s="153" t="s">
        <v>80</v>
      </c>
      <c r="B13" s="151" t="s">
        <v>65</v>
      </c>
      <c r="C13" s="151" t="s">
        <v>71</v>
      </c>
      <c r="D13" s="84"/>
      <c r="E13" s="1">
        <v>115</v>
      </c>
      <c r="F13" s="1" t="s">
        <v>22</v>
      </c>
      <c r="G13" s="157">
        <v>0.2</v>
      </c>
      <c r="H13" s="149">
        <f t="shared" ref="H13:H18" si="4">E13*G13</f>
        <v>23</v>
      </c>
      <c r="J13" s="88">
        <v>60</v>
      </c>
      <c r="K13" s="45"/>
      <c r="L13" s="116">
        <v>574</v>
      </c>
      <c r="M13" s="130">
        <f t="shared" si="1"/>
        <v>220.03333333333336</v>
      </c>
      <c r="N13" s="45"/>
      <c r="O13" s="134">
        <v>7.0000000000000007E-2</v>
      </c>
      <c r="P13" s="80">
        <f t="shared" si="2"/>
        <v>2.6833333333333338E-2</v>
      </c>
      <c r="Q13" s="46"/>
      <c r="R13" s="137">
        <v>0.86</v>
      </c>
      <c r="S13" s="78">
        <f t="shared" si="3"/>
        <v>0.32966666666666666</v>
      </c>
      <c r="T13" s="8"/>
      <c r="U13" s="112">
        <v>0.42699999999999999</v>
      </c>
      <c r="V13" s="49">
        <f t="shared" si="0"/>
        <v>0.16368333333333335</v>
      </c>
    </row>
    <row r="14" spans="1:22" ht="14" customHeight="1" x14ac:dyDescent="0.15">
      <c r="A14" s="153" t="s">
        <v>77</v>
      </c>
      <c r="B14" s="151" t="s">
        <v>72</v>
      </c>
      <c r="C14" s="151" t="s">
        <v>73</v>
      </c>
      <c r="D14" s="84"/>
      <c r="E14" s="1">
        <v>1400</v>
      </c>
      <c r="F14" s="1" t="s">
        <v>74</v>
      </c>
      <c r="G14" s="157">
        <v>5.0000000000000001E-3</v>
      </c>
      <c r="H14" s="149">
        <f t="shared" si="4"/>
        <v>7</v>
      </c>
      <c r="J14" s="88">
        <v>60</v>
      </c>
      <c r="L14" s="116">
        <v>634</v>
      </c>
      <c r="M14" s="131">
        <f t="shared" si="1"/>
        <v>73.966666666666669</v>
      </c>
      <c r="O14" s="134">
        <v>0.17299999999999999</v>
      </c>
      <c r="P14" s="37">
        <f t="shared" si="2"/>
        <v>2.0183333333333331E-2</v>
      </c>
      <c r="Q14" s="28"/>
      <c r="R14" s="137">
        <v>1.53</v>
      </c>
      <c r="S14" s="75">
        <f t="shared" si="3"/>
        <v>0.17850000000000002</v>
      </c>
      <c r="T14" s="8"/>
      <c r="U14" s="112">
        <v>0.40600000000000003</v>
      </c>
      <c r="V14" s="49">
        <f t="shared" si="0"/>
        <v>4.7366666666666668E-2</v>
      </c>
    </row>
    <row r="15" spans="1:22" ht="14" customHeight="1" x14ac:dyDescent="0.15">
      <c r="A15" s="153" t="s">
        <v>78</v>
      </c>
      <c r="B15" s="151" t="s">
        <v>66</v>
      </c>
      <c r="C15" s="151" t="s">
        <v>68</v>
      </c>
      <c r="D15" s="84"/>
      <c r="E15" s="1">
        <v>1400</v>
      </c>
      <c r="F15" s="1" t="s">
        <v>22</v>
      </c>
      <c r="G15" s="157">
        <v>0.17499999999999999</v>
      </c>
      <c r="H15" s="149">
        <f t="shared" si="4"/>
        <v>244.99999999999997</v>
      </c>
      <c r="J15" s="88">
        <v>80</v>
      </c>
      <c r="L15" s="117">
        <v>259</v>
      </c>
      <c r="M15" s="131">
        <f t="shared" si="1"/>
        <v>793.18749999999989</v>
      </c>
      <c r="O15" s="134">
        <v>3.9E-2</v>
      </c>
      <c r="P15" s="37">
        <f t="shared" si="2"/>
        <v>0.11943749999999999</v>
      </c>
      <c r="Q15" s="28"/>
      <c r="R15" s="137">
        <v>0.39</v>
      </c>
      <c r="S15" s="75">
        <f t="shared" si="3"/>
        <v>1.194375</v>
      </c>
      <c r="T15" s="8"/>
      <c r="U15" s="113">
        <v>0.16200000000000001</v>
      </c>
      <c r="V15" s="49">
        <f t="shared" si="0"/>
        <v>0.49612499999999993</v>
      </c>
    </row>
    <row r="16" spans="1:22" ht="14" customHeight="1" x14ac:dyDescent="0.15">
      <c r="A16" s="153" t="s">
        <v>79</v>
      </c>
      <c r="B16" s="151" t="s">
        <v>67</v>
      </c>
      <c r="C16" s="151" t="s">
        <v>69</v>
      </c>
      <c r="D16" s="84"/>
      <c r="E16" s="1">
        <v>1100</v>
      </c>
      <c r="F16" s="1" t="s">
        <v>22</v>
      </c>
      <c r="G16" s="157">
        <v>1.4999999999999999E-2</v>
      </c>
      <c r="H16" s="149">
        <f t="shared" si="4"/>
        <v>16.5</v>
      </c>
      <c r="J16" s="88">
        <v>40</v>
      </c>
      <c r="L16" s="117">
        <v>242</v>
      </c>
      <c r="M16" s="131">
        <f t="shared" si="1"/>
        <v>99.824999999999989</v>
      </c>
      <c r="O16" s="134">
        <v>6.3E-2</v>
      </c>
      <c r="P16" s="37">
        <f t="shared" si="2"/>
        <v>2.59875E-2</v>
      </c>
      <c r="Q16" s="28"/>
      <c r="R16" s="137">
        <v>0.68100000000000005</v>
      </c>
      <c r="S16" s="75">
        <f t="shared" si="3"/>
        <v>0.28091250000000001</v>
      </c>
      <c r="T16" s="8"/>
      <c r="U16" s="113">
        <v>0.151</v>
      </c>
      <c r="V16" s="49">
        <f t="shared" si="0"/>
        <v>6.2287499999999996E-2</v>
      </c>
    </row>
    <row r="17" spans="1:22" ht="14" customHeight="1" x14ac:dyDescent="0.15">
      <c r="A17" s="153"/>
      <c r="B17" s="151"/>
      <c r="C17" s="151"/>
      <c r="D17" s="84"/>
      <c r="G17" s="157"/>
      <c r="H17" s="149">
        <f t="shared" si="4"/>
        <v>0</v>
      </c>
      <c r="J17" s="88">
        <v>1</v>
      </c>
      <c r="L17" s="117"/>
      <c r="M17" s="131">
        <f>H17/J17*L17</f>
        <v>0</v>
      </c>
      <c r="O17" s="134"/>
      <c r="P17" s="37">
        <f t="shared" si="2"/>
        <v>0</v>
      </c>
      <c r="Q17" s="28"/>
      <c r="R17" s="137"/>
      <c r="S17" s="75">
        <f t="shared" si="3"/>
        <v>0</v>
      </c>
      <c r="T17" s="8"/>
      <c r="U17" s="113"/>
      <c r="V17" s="49">
        <f t="shared" si="0"/>
        <v>0</v>
      </c>
    </row>
    <row r="18" spans="1:22" ht="14" customHeight="1" x14ac:dyDescent="0.15">
      <c r="A18" s="153"/>
      <c r="B18" s="151"/>
      <c r="C18" s="151"/>
      <c r="D18" s="84"/>
      <c r="G18" s="157"/>
      <c r="H18" s="149">
        <f t="shared" si="4"/>
        <v>0</v>
      </c>
      <c r="J18" s="88">
        <v>1</v>
      </c>
      <c r="L18" s="117"/>
      <c r="M18" s="131">
        <f t="shared" si="1"/>
        <v>0</v>
      </c>
      <c r="O18" s="134"/>
      <c r="P18" s="37">
        <f t="shared" si="2"/>
        <v>0</v>
      </c>
      <c r="Q18" s="28"/>
      <c r="R18" s="137"/>
      <c r="S18" s="75">
        <f t="shared" si="3"/>
        <v>0</v>
      </c>
      <c r="T18" s="8"/>
      <c r="U18" s="113"/>
      <c r="V18" s="49">
        <f t="shared" si="0"/>
        <v>0</v>
      </c>
    </row>
    <row r="19" spans="1:22" ht="14" customHeight="1" x14ac:dyDescent="0.15">
      <c r="A19" s="153"/>
      <c r="B19" s="151"/>
      <c r="C19" s="151"/>
      <c r="D19" s="84"/>
      <c r="G19" s="157"/>
      <c r="H19" s="86">
        <f t="shared" ref="H19:H26" si="5">E19*G19</f>
        <v>0</v>
      </c>
      <c r="J19" s="88">
        <v>1</v>
      </c>
      <c r="L19" s="117"/>
      <c r="M19" s="131">
        <f t="shared" si="1"/>
        <v>0</v>
      </c>
      <c r="O19" s="134"/>
      <c r="P19" s="37">
        <f t="shared" si="2"/>
        <v>0</v>
      </c>
      <c r="Q19" s="28"/>
      <c r="R19" s="137"/>
      <c r="S19" s="75">
        <f t="shared" si="3"/>
        <v>0</v>
      </c>
      <c r="T19" s="8"/>
      <c r="U19" s="113"/>
      <c r="V19" s="49">
        <f t="shared" si="0"/>
        <v>0</v>
      </c>
    </row>
    <row r="20" spans="1:22" ht="14" customHeight="1" x14ac:dyDescent="0.15">
      <c r="A20" s="153"/>
      <c r="B20" s="151"/>
      <c r="C20" s="151"/>
      <c r="D20" s="84"/>
      <c r="G20" s="157"/>
      <c r="H20" s="86">
        <f t="shared" si="5"/>
        <v>0</v>
      </c>
      <c r="J20" s="88">
        <v>1</v>
      </c>
      <c r="L20" s="117"/>
      <c r="M20" s="131">
        <f t="shared" si="1"/>
        <v>0</v>
      </c>
      <c r="O20" s="134"/>
      <c r="P20" s="37">
        <f t="shared" si="2"/>
        <v>0</v>
      </c>
      <c r="Q20" s="28"/>
      <c r="R20" s="137"/>
      <c r="S20" s="75">
        <f t="shared" si="3"/>
        <v>0</v>
      </c>
      <c r="T20" s="8"/>
      <c r="U20" s="113"/>
      <c r="V20" s="49">
        <f t="shared" si="0"/>
        <v>0</v>
      </c>
    </row>
    <row r="21" spans="1:22" ht="14" customHeight="1" x14ac:dyDescent="0.15">
      <c r="A21" s="153"/>
      <c r="B21" s="151"/>
      <c r="C21" s="151"/>
      <c r="D21" s="84"/>
      <c r="G21" s="157"/>
      <c r="H21" s="86">
        <f t="shared" si="5"/>
        <v>0</v>
      </c>
      <c r="J21" s="88">
        <v>1</v>
      </c>
      <c r="L21" s="117"/>
      <c r="M21" s="131">
        <f t="shared" si="1"/>
        <v>0</v>
      </c>
      <c r="O21" s="134"/>
      <c r="P21" s="37">
        <f t="shared" si="2"/>
        <v>0</v>
      </c>
      <c r="Q21" s="28"/>
      <c r="R21" s="137"/>
      <c r="S21" s="75">
        <f t="shared" si="3"/>
        <v>0</v>
      </c>
      <c r="T21" s="8"/>
      <c r="U21" s="113"/>
      <c r="V21" s="49">
        <f t="shared" si="0"/>
        <v>0</v>
      </c>
    </row>
    <row r="22" spans="1:22" ht="14" customHeight="1" x14ac:dyDescent="0.15">
      <c r="A22" s="153"/>
      <c r="B22" s="151"/>
      <c r="C22" s="151"/>
      <c r="D22" s="84"/>
      <c r="G22" s="157"/>
      <c r="H22" s="86">
        <f t="shared" si="5"/>
        <v>0</v>
      </c>
      <c r="J22" s="88">
        <v>1</v>
      </c>
      <c r="L22" s="117"/>
      <c r="M22" s="131">
        <f t="shared" si="1"/>
        <v>0</v>
      </c>
      <c r="O22" s="134"/>
      <c r="P22" s="37">
        <f t="shared" si="2"/>
        <v>0</v>
      </c>
      <c r="Q22" s="28"/>
      <c r="R22" s="137"/>
      <c r="S22" s="75">
        <f t="shared" si="3"/>
        <v>0</v>
      </c>
      <c r="T22" s="8"/>
      <c r="U22" s="113"/>
      <c r="V22" s="49">
        <f t="shared" si="0"/>
        <v>0</v>
      </c>
    </row>
    <row r="23" spans="1:22" ht="14" customHeight="1" x14ac:dyDescent="0.15">
      <c r="A23" s="153"/>
      <c r="B23" s="151"/>
      <c r="C23" s="151"/>
      <c r="D23" s="84"/>
      <c r="G23" s="157"/>
      <c r="H23" s="86">
        <f t="shared" si="5"/>
        <v>0</v>
      </c>
      <c r="J23" s="88">
        <v>1</v>
      </c>
      <c r="L23" s="117"/>
      <c r="M23" s="131">
        <f t="shared" si="1"/>
        <v>0</v>
      </c>
      <c r="O23" s="134"/>
      <c r="P23" s="37">
        <f t="shared" si="2"/>
        <v>0</v>
      </c>
      <c r="Q23" s="28"/>
      <c r="R23" s="137"/>
      <c r="S23" s="75">
        <f t="shared" si="3"/>
        <v>0</v>
      </c>
      <c r="T23" s="8"/>
      <c r="U23" s="113"/>
      <c r="V23" s="49">
        <f t="shared" si="0"/>
        <v>0</v>
      </c>
    </row>
    <row r="24" spans="1:22" ht="14" customHeight="1" x14ac:dyDescent="0.15">
      <c r="A24" s="153"/>
      <c r="B24" s="151"/>
      <c r="C24" s="151"/>
      <c r="D24" s="84"/>
      <c r="G24" s="157"/>
      <c r="H24" s="86">
        <f t="shared" si="5"/>
        <v>0</v>
      </c>
      <c r="J24" s="88">
        <v>1</v>
      </c>
      <c r="L24" s="117"/>
      <c r="M24" s="131">
        <f t="shared" si="1"/>
        <v>0</v>
      </c>
      <c r="O24" s="134"/>
      <c r="P24" s="37">
        <f t="shared" si="2"/>
        <v>0</v>
      </c>
      <c r="Q24" s="28"/>
      <c r="R24" s="137"/>
      <c r="S24" s="75">
        <f t="shared" si="3"/>
        <v>0</v>
      </c>
      <c r="T24" s="8"/>
      <c r="U24" s="113"/>
      <c r="V24" s="49">
        <f t="shared" si="0"/>
        <v>0</v>
      </c>
    </row>
    <row r="25" spans="1:22" ht="14" customHeight="1" x14ac:dyDescent="0.15">
      <c r="A25" s="153"/>
      <c r="B25" s="151"/>
      <c r="C25" s="151"/>
      <c r="D25" s="84"/>
      <c r="G25" s="157"/>
      <c r="H25" s="86">
        <f t="shared" si="5"/>
        <v>0</v>
      </c>
      <c r="J25" s="88">
        <v>1</v>
      </c>
      <c r="L25" s="117"/>
      <c r="M25" s="131">
        <f t="shared" si="1"/>
        <v>0</v>
      </c>
      <c r="O25" s="134"/>
      <c r="P25" s="37">
        <f t="shared" si="2"/>
        <v>0</v>
      </c>
      <c r="Q25" s="28"/>
      <c r="R25" s="137"/>
      <c r="S25" s="75">
        <f t="shared" si="3"/>
        <v>0</v>
      </c>
      <c r="T25" s="8"/>
      <c r="U25" s="113"/>
      <c r="V25" s="49">
        <f t="shared" si="0"/>
        <v>0</v>
      </c>
    </row>
    <row r="26" spans="1:22" ht="14" customHeight="1" x14ac:dyDescent="0.15">
      <c r="A26" s="153"/>
      <c r="B26" s="151"/>
      <c r="C26" s="151"/>
      <c r="D26" s="84"/>
      <c r="G26" s="157"/>
      <c r="H26" s="86">
        <f t="shared" si="5"/>
        <v>0</v>
      </c>
      <c r="J26" s="88">
        <v>1</v>
      </c>
      <c r="L26" s="117"/>
      <c r="M26" s="132">
        <f>H26/J26*L26</f>
        <v>0</v>
      </c>
      <c r="O26" s="134"/>
      <c r="P26" s="81">
        <f t="shared" si="2"/>
        <v>0</v>
      </c>
      <c r="Q26" s="28"/>
      <c r="R26" s="137"/>
      <c r="S26" s="79">
        <f t="shared" si="3"/>
        <v>0</v>
      </c>
      <c r="T26" s="8"/>
      <c r="U26" s="113"/>
      <c r="V26" s="83">
        <f t="shared" si="0"/>
        <v>0</v>
      </c>
    </row>
    <row r="27" spans="1:22" ht="14" customHeight="1" x14ac:dyDescent="0.15">
      <c r="A27" s="153"/>
      <c r="B27" s="151"/>
      <c r="C27" s="151"/>
      <c r="D27" s="84"/>
      <c r="G27" s="157"/>
      <c r="H27" s="98"/>
      <c r="J27" s="84"/>
      <c r="L27" s="118"/>
      <c r="M27" s="131"/>
      <c r="O27" s="135"/>
      <c r="P27" s="37"/>
      <c r="Q27" s="28"/>
      <c r="R27" s="138"/>
      <c r="S27" s="75"/>
      <c r="T27" s="8"/>
      <c r="U27" s="114"/>
      <c r="V27" s="49"/>
    </row>
    <row r="28" spans="1:22" ht="14" customHeight="1" thickBot="1" x14ac:dyDescent="0.2">
      <c r="A28" s="154"/>
      <c r="B28" s="155"/>
      <c r="C28" s="155"/>
      <c r="D28" s="85"/>
      <c r="E28" s="15"/>
      <c r="F28" s="15"/>
      <c r="G28" s="158"/>
      <c r="H28" s="99"/>
      <c r="I28" s="15"/>
      <c r="J28" s="85"/>
      <c r="K28" s="15"/>
      <c r="L28" s="119"/>
      <c r="M28" s="133"/>
      <c r="N28" s="15"/>
      <c r="O28" s="136"/>
      <c r="P28" s="38"/>
      <c r="Q28" s="31"/>
      <c r="R28" s="139"/>
      <c r="S28" s="76"/>
      <c r="T28" s="16"/>
      <c r="U28" s="115"/>
      <c r="V28" s="26"/>
    </row>
    <row r="29" spans="1:22" ht="14" customHeight="1" x14ac:dyDescent="0.15">
      <c r="B29" s="2" t="s">
        <v>12</v>
      </c>
      <c r="D29" s="1" t="s">
        <v>32</v>
      </c>
      <c r="G29" s="87">
        <f>SUM(G11:G26)</f>
        <v>0.41549999999999998</v>
      </c>
      <c r="H29" s="9">
        <f>SUM(H11:H26)</f>
        <v>323.17999999999995</v>
      </c>
      <c r="L29" s="65"/>
      <c r="M29" s="89">
        <f>SUM(M11:M26)</f>
        <v>1936.6125</v>
      </c>
      <c r="O29" s="36"/>
      <c r="P29" s="39">
        <f>SUM(P11:P26)</f>
        <v>0.34586566666666668</v>
      </c>
      <c r="Q29" s="28"/>
      <c r="R29" s="74"/>
      <c r="S29" s="77">
        <f>SUM(S11:S26)</f>
        <v>3.5737541666666668</v>
      </c>
      <c r="T29" s="9"/>
      <c r="U29" s="25"/>
      <c r="V29" s="27">
        <f>SUM(V11:V26)</f>
        <v>1.2998291666666666</v>
      </c>
    </row>
    <row r="30" spans="1:22" ht="14" customHeight="1" thickBot="1" x14ac:dyDescent="0.2">
      <c r="A30" s="15"/>
      <c r="B30" s="15"/>
      <c r="C30" s="15"/>
      <c r="D30" s="15"/>
      <c r="E30" s="15"/>
      <c r="F30" s="15"/>
      <c r="G30" s="100"/>
      <c r="H30" s="15"/>
      <c r="I30" s="15"/>
      <c r="J30" s="15"/>
      <c r="K30" s="15"/>
      <c r="L30" s="101"/>
      <c r="M30" s="102" t="s">
        <v>29</v>
      </c>
      <c r="N30" s="103"/>
      <c r="O30" s="104"/>
      <c r="P30" s="105" t="s">
        <v>30</v>
      </c>
      <c r="Q30" s="106"/>
      <c r="R30" s="107"/>
      <c r="S30" s="108" t="s">
        <v>30</v>
      </c>
      <c r="T30" s="109"/>
      <c r="U30" s="110"/>
      <c r="V30" s="111" t="s">
        <v>31</v>
      </c>
    </row>
    <row r="32" spans="1:22" x14ac:dyDescent="0.15">
      <c r="B32" s="91" t="s">
        <v>9</v>
      </c>
      <c r="C32" s="3"/>
      <c r="D32" s="3"/>
      <c r="E32" s="3"/>
      <c r="F32" s="3"/>
      <c r="G32" s="92"/>
    </row>
    <row r="33" spans="2:21" x14ac:dyDescent="0.15">
      <c r="B33" s="93"/>
      <c r="C33" s="4"/>
      <c r="D33" s="4"/>
      <c r="E33" s="4"/>
      <c r="F33" s="4"/>
      <c r="G33" s="94"/>
    </row>
    <row r="34" spans="2:21" x14ac:dyDescent="0.15">
      <c r="T34" s="140"/>
    </row>
    <row r="35" spans="2:21" x14ac:dyDescent="0.15">
      <c r="B35" s="47" t="s">
        <v>38</v>
      </c>
      <c r="C35" s="90">
        <v>0.2</v>
      </c>
      <c r="D35" s="48" t="s">
        <v>39</v>
      </c>
    </row>
    <row r="36" spans="2:21" x14ac:dyDescent="0.15">
      <c r="U36" s="141"/>
    </row>
    <row r="37" spans="2:21" x14ac:dyDescent="0.15">
      <c r="B37" s="1" t="s">
        <v>28</v>
      </c>
      <c r="D37" s="1" t="s">
        <v>11</v>
      </c>
    </row>
    <row r="38" spans="2:21" x14ac:dyDescent="0.15">
      <c r="B38" s="1" t="s">
        <v>14</v>
      </c>
      <c r="D38" s="1" t="s">
        <v>55</v>
      </c>
    </row>
    <row r="39" spans="2:21" x14ac:dyDescent="0.15">
      <c r="B39" s="1" t="s">
        <v>60</v>
      </c>
      <c r="D39" s="1" t="s">
        <v>0</v>
      </c>
    </row>
    <row r="40" spans="2:21" x14ac:dyDescent="0.15">
      <c r="B40" s="1" t="s">
        <v>2</v>
      </c>
      <c r="D40" s="1" t="s">
        <v>1</v>
      </c>
    </row>
    <row r="41" spans="2:21" x14ac:dyDescent="0.15">
      <c r="B41" s="1" t="s">
        <v>15</v>
      </c>
      <c r="D41" s="1" t="s">
        <v>56</v>
      </c>
    </row>
    <row r="42" spans="2:21" x14ac:dyDescent="0.15">
      <c r="B42" s="95" t="s">
        <v>3</v>
      </c>
      <c r="C42" s="96"/>
      <c r="D42" s="96"/>
      <c r="E42" s="96"/>
      <c r="F42" s="96"/>
      <c r="G42" s="97"/>
    </row>
    <row r="44" spans="2:21" x14ac:dyDescent="0.15">
      <c r="B44" s="1" t="s">
        <v>75</v>
      </c>
    </row>
  </sheetData>
  <customSheetViews>
    <customSheetView guid="{CA52EBE3-5A90-4C9D-873A-F0F95D7DD782}" scale="125" showPageBreaks="1" view="pageLayout" topLeftCell="B4">
      <selection activeCell="U16" sqref="U16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  <customSheetView guid="{AFE5AA5F-35B8-7A49-A222-B0C3A9C395A8}" scale="125" showPageBreaks="1" view="pageLayout" topLeftCell="A49">
      <selection activeCell="R17" sqref="R17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  <customSheetView guid="{8FFB17AD-340A-8347-82D2-C468EB0EEA0F}" scale="125" showPageBreaks="1" view="pageLayout" topLeftCell="A43">
      <selection activeCell="A33" sqref="A33:IV33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  <customSheetView guid="{F6F95020-B3E6-6146-9DAF-DDC3F3ED961F}" scale="125" view="pageLayout" topLeftCell="A2">
      <selection activeCell="J13" sqref="J13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</customSheetViews>
  <phoneticPr fontId="1" type="noConversion"/>
  <printOptions headings="1" gridLines="1"/>
  <pageMargins left="0.24000000000000002" right="0.24000000000000002" top="0.6100000000000001" bottom="0.64" header="0.5" footer="0.5"/>
  <pageSetup paperSize="9" scale="85" orientation="landscape" horizontalDpi="4294967292" verticalDpi="4294967292" r:id="rId1"/>
  <headerFooter alignWithMargins="0">
    <oddFooter>&amp;L&amp;5&amp;F&amp;CGIBBeco CH-8405 Winterthur www.oekoratgeber.ch&amp;RGrundlagen Ökobilanz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7376C11B0FB64BA4C59DEE93F7F9C2" ma:contentTypeVersion="" ma:contentTypeDescription="Ein neues Dokument erstellen." ma:contentTypeScope="" ma:versionID="a6612bf95c1e622b22fbbd5bb8309330">
  <xsd:schema xmlns:xsd="http://www.w3.org/2001/XMLSchema" xmlns:xs="http://www.w3.org/2001/XMLSchema" xmlns:p="http://schemas.microsoft.com/office/2006/metadata/properties" xmlns:ns2="ca7538bb-5521-436e-9e00-663bb0db81b2" xmlns:ns3="84938593-c842-4937-8845-d56e485da663" targetNamespace="http://schemas.microsoft.com/office/2006/metadata/properties" ma:root="true" ma:fieldsID="9f09e42e3ae5fb69471e808939301ded" ns2:_="" ns3:_="">
    <xsd:import namespace="ca7538bb-5521-436e-9e00-663bb0db81b2"/>
    <xsd:import namespace="84938593-c842-4937-8845-d56e485da66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538bb-5521-436e-9e00-663bb0db81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9a51a58b-54ab-4e0b-b6e5-bfdf1483ae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38593-c842-4937-8845-d56e485da66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fbf3a06-1344-4302-a1c7-3f4774fab24b}" ma:internalName="TaxCatchAll" ma:showField="CatchAllData" ma:web="84938593-c842-4937-8845-d56e485da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938593-c842-4937-8845-d56e485da663" xsi:nil="true"/>
    <lcf76f155ced4ddcb4097134ff3c332f xmlns="ca7538bb-5521-436e-9e00-663bb0db81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A6078F-DE32-4699-9E74-F676D428DD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7538bb-5521-436e-9e00-663bb0db81b2"/>
    <ds:schemaRef ds:uri="84938593-c842-4937-8845-d56e485da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74FC2F-1177-40AA-8472-AC65841F48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5C951-1DCF-4D9E-92A1-263FB90411A0}">
  <ds:schemaRefs>
    <ds:schemaRef ds:uri="http://schemas.microsoft.com/office/2006/metadata/properties"/>
    <ds:schemaRef ds:uri="http://schemas.microsoft.com/office/infopath/2007/PartnerControls"/>
    <ds:schemaRef ds:uri="84938593-c842-4937-8845-d56e485da663"/>
    <ds:schemaRef ds:uri="ca7538bb-5521-436e-9e00-663bb0db81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GIBBeco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Oekobilanz</dc:title>
  <dc:subject/>
  <dc:creator>Bosco Büeler</dc:creator>
  <cp:keywords/>
  <dc:description/>
  <cp:lastModifiedBy>Microsoft Office User</cp:lastModifiedBy>
  <cp:lastPrinted>2014-01-13T09:20:00Z</cp:lastPrinted>
  <dcterms:created xsi:type="dcterms:W3CDTF">2010-04-28T19:05:14Z</dcterms:created>
  <dcterms:modified xsi:type="dcterms:W3CDTF">2023-02-24T08:01:13Z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0x0101008A7376C11B0FB64BA4C59DEE93F7F9C2</vt:lpwstr>
  </property>
</Properties>
</file>